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<sst xmlns="http://schemas.openxmlformats.org/spreadsheetml/2006/main" count="46" uniqueCount="43">
  <si>
    <t xml:space="preserve">по распределению платы за содержание и ремонт жилого помещения от собственников проживающих по адресу: </t>
  </si>
  <si>
    <t>Январь   - Июнь 2014 года тариф 6,16</t>
  </si>
  <si>
    <t>№ п/п</t>
  </si>
  <si>
    <t>Наименование работ</t>
  </si>
  <si>
    <t>План</t>
  </si>
  <si>
    <t>Фактические расходы</t>
  </si>
  <si>
    <t>остаток ден средств на дому за 2013г</t>
  </si>
  <si>
    <t>Ст-ть 1 кв.м</t>
  </si>
  <si>
    <t>Общая площадь</t>
  </si>
  <si>
    <t>Итого за месяц</t>
  </si>
  <si>
    <t>Итого за 6 мес.</t>
  </si>
  <si>
    <t xml:space="preserve">Февраль </t>
  </si>
  <si>
    <t>Март</t>
  </si>
  <si>
    <t>Апрель</t>
  </si>
  <si>
    <t>Май</t>
  </si>
  <si>
    <t>Июнь</t>
  </si>
  <si>
    <t>итого израсходованно за 1е полугодие 2014г</t>
  </si>
  <si>
    <t xml:space="preserve">Остаток ден. средств на по плану 01.07.14г </t>
  </si>
  <si>
    <t>Управление управляющей организацией</t>
  </si>
  <si>
    <t>Проведение технических осмотров и устранение незначительных  неиспраностей в системе вентиляции,дымоудаления</t>
  </si>
  <si>
    <t>Услуги по вывозке мусора</t>
  </si>
  <si>
    <t>Техническое обслуживание вводных и внутренних газопроводов</t>
  </si>
  <si>
    <t xml:space="preserve">Аварийное обслуживание </t>
  </si>
  <si>
    <t xml:space="preserve"> </t>
  </si>
  <si>
    <t>Измерение и испытание электрооборудования внутридомовых сетей</t>
  </si>
  <si>
    <t>ИТОГО</t>
  </si>
  <si>
    <t>руб</t>
  </si>
  <si>
    <t xml:space="preserve">Собрано : </t>
  </si>
  <si>
    <t>Фактические расходы на 1 июля 2014 г</t>
  </si>
  <si>
    <t xml:space="preserve">остаток по плану </t>
  </si>
  <si>
    <t>разница между РКЦ</t>
  </si>
  <si>
    <t>площадь</t>
  </si>
  <si>
    <t>долг на 01,01,2014</t>
  </si>
  <si>
    <t>начислено</t>
  </si>
  <si>
    <t>оплачено</t>
  </si>
  <si>
    <t>долг</t>
  </si>
  <si>
    <t>Прочистка и проверка  дымовентиляционных каналов</t>
  </si>
  <si>
    <t>Косметический ремонт подъездов(побелка,покраска)</t>
  </si>
  <si>
    <t xml:space="preserve">Январь </t>
  </si>
  <si>
    <t xml:space="preserve">Долг населения  на 01 июля 2014 года : </t>
  </si>
  <si>
    <t>Отчет управляющей компании</t>
  </si>
  <si>
    <t xml:space="preserve">Начислено ООО «РИЦ-Регион» за 6 месяцев : </t>
  </si>
  <si>
    <t>ул. Школьная   д.22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</si>
</sst>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2" fontId="7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120" zoomScaleNormal="120" zoomScalePageLayoutView="0" workbookViewId="0" topLeftCell="A34">
      <selection activeCell="O53" sqref="O53"/>
    </sheetView>
  </sheetViews>
  <sheetFormatPr defaultColWidth="9.140625" defaultRowHeight="15"/>
  <cols>
    <col min="1" max="1" width="9.28125" style="0" customWidth="1"/>
    <col min="2" max="2" width="46.57421875" style="0" customWidth="1"/>
    <col min="3" max="4" width="12.140625" style="0" customWidth="1"/>
    <col min="5" max="5" width="12.28125" style="0" customWidth="1"/>
    <col min="6" max="6" width="15.421875" style="0" customWidth="1"/>
    <col min="7" max="12" width="9.28125" style="0" customWidth="1"/>
    <col min="13" max="13" width="9.140625" style="0" customWidth="1"/>
    <col min="14" max="14" width="12.00390625" style="0" customWidth="1"/>
    <col min="15" max="15" width="10.7109375" style="0" customWidth="1"/>
  </cols>
  <sheetData>
    <row r="1" spans="1:14" ht="20.25" customHeight="1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31" t="s">
        <v>42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ht="18.75">
      <c r="A4" s="2"/>
    </row>
    <row r="5" spans="1:14" ht="18.75">
      <c r="A5" s="31" t="s">
        <v>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5" ht="19.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customHeight="1" thickBot="1">
      <c r="A7" s="32" t="s">
        <v>2</v>
      </c>
      <c r="B7" s="33" t="s">
        <v>3</v>
      </c>
      <c r="C7" s="33" t="s">
        <v>4</v>
      </c>
      <c r="D7" s="33"/>
      <c r="E7" s="33"/>
      <c r="F7" s="33"/>
      <c r="G7" s="33"/>
      <c r="H7" s="33" t="s">
        <v>5</v>
      </c>
      <c r="I7" s="33"/>
      <c r="J7" s="33"/>
      <c r="K7" s="33"/>
      <c r="L7" s="33"/>
      <c r="M7" s="33"/>
      <c r="N7" s="33"/>
      <c r="O7" s="10"/>
    </row>
    <row r="8" spans="1:15" ht="95.25" thickBot="1">
      <c r="A8" s="32"/>
      <c r="B8" s="33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5" t="s">
        <v>38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4" t="s">
        <v>17</v>
      </c>
    </row>
    <row r="9" spans="1:15" ht="16.5" thickBot="1">
      <c r="A9" s="6">
        <v>1</v>
      </c>
      <c r="B9" s="7" t="s">
        <v>18</v>
      </c>
      <c r="C9" s="8">
        <v>0</v>
      </c>
      <c r="D9" s="9">
        <v>0.87</v>
      </c>
      <c r="E9" s="10">
        <f>B64</f>
        <v>711.74</v>
      </c>
      <c r="F9" s="11">
        <f>E9*D9</f>
        <v>619.2138</v>
      </c>
      <c r="G9" s="11">
        <f>F9*6</f>
        <v>3715.2828</v>
      </c>
      <c r="H9" s="11">
        <f>E9*D9</f>
        <v>619.2138</v>
      </c>
      <c r="I9" s="12">
        <f>E9*D9</f>
        <v>619.2138</v>
      </c>
      <c r="J9" s="12">
        <f>E9*D9</f>
        <v>619.2138</v>
      </c>
      <c r="K9" s="12">
        <f>E9*D9</f>
        <v>619.2138</v>
      </c>
      <c r="L9" s="12">
        <f>E9*D9</f>
        <v>619.2138</v>
      </c>
      <c r="M9" s="12">
        <f>E9*D9</f>
        <v>619.2138</v>
      </c>
      <c r="N9" s="11">
        <f>SUM(H9:M9)</f>
        <v>3715.2828</v>
      </c>
      <c r="O9" s="11">
        <f>C9+G9-N9</f>
        <v>0</v>
      </c>
    </row>
    <row r="10" spans="1:15" ht="32.25" thickBot="1">
      <c r="A10" s="6">
        <v>2</v>
      </c>
      <c r="B10" s="7" t="s">
        <v>36</v>
      </c>
      <c r="C10" s="8">
        <v>0</v>
      </c>
      <c r="D10" s="9">
        <v>1.31</v>
      </c>
      <c r="E10" s="10">
        <f>B64</f>
        <v>711.74</v>
      </c>
      <c r="F10" s="11">
        <f>E10*D10</f>
        <v>932.3794</v>
      </c>
      <c r="G10" s="11">
        <f aca="true" t="shared" si="0" ref="G10:G16">F10*6</f>
        <v>5594.276400000001</v>
      </c>
      <c r="H10" s="11">
        <f aca="true" t="shared" si="1" ref="H10:H16">E10*D10</f>
        <v>932.3794</v>
      </c>
      <c r="I10" s="12">
        <f aca="true" t="shared" si="2" ref="I10:I16">E10*D10</f>
        <v>932.3794</v>
      </c>
      <c r="J10" s="12">
        <f aca="true" t="shared" si="3" ref="J10:J16">E10*D10</f>
        <v>932.3794</v>
      </c>
      <c r="K10" s="12">
        <f aca="true" t="shared" si="4" ref="K10:K16">E10*D10</f>
        <v>932.3794</v>
      </c>
      <c r="L10" s="12">
        <f aca="true" t="shared" si="5" ref="L10:L16">E10*D10</f>
        <v>932.3794</v>
      </c>
      <c r="M10" s="12">
        <f aca="true" t="shared" si="6" ref="M10:M16">E10*D10</f>
        <v>932.3794</v>
      </c>
      <c r="N10" s="11">
        <f aca="true" t="shared" si="7" ref="N10:N16">SUM(H10:M10)</f>
        <v>5594.2764</v>
      </c>
      <c r="O10" s="11">
        <f aca="true" t="shared" si="8" ref="O10:O16">C10+G10-N10</f>
        <v>0</v>
      </c>
    </row>
    <row r="11" spans="1:15" ht="48" thickBot="1">
      <c r="A11" s="6">
        <v>3</v>
      </c>
      <c r="B11" s="7" t="s">
        <v>19</v>
      </c>
      <c r="C11" s="8">
        <v>0</v>
      </c>
      <c r="D11" s="9">
        <v>0.77</v>
      </c>
      <c r="E11" s="10">
        <f>B64</f>
        <v>711.74</v>
      </c>
      <c r="F11" s="11">
        <f aca="true" t="shared" si="9" ref="F11:F16">E11*D11</f>
        <v>548.0398</v>
      </c>
      <c r="G11" s="11">
        <f t="shared" si="0"/>
        <v>3288.2388</v>
      </c>
      <c r="H11" s="11">
        <f t="shared" si="1"/>
        <v>548.0398</v>
      </c>
      <c r="I11" s="12">
        <f t="shared" si="2"/>
        <v>548.0398</v>
      </c>
      <c r="J11" s="12">
        <f t="shared" si="3"/>
        <v>548.0398</v>
      </c>
      <c r="K11" s="12">
        <f t="shared" si="4"/>
        <v>548.0398</v>
      </c>
      <c r="L11" s="12">
        <f t="shared" si="5"/>
        <v>548.0398</v>
      </c>
      <c r="M11" s="12">
        <f t="shared" si="6"/>
        <v>548.0398</v>
      </c>
      <c r="N11" s="11">
        <f t="shared" si="7"/>
        <v>3288.2388</v>
      </c>
      <c r="O11" s="11">
        <f t="shared" si="8"/>
        <v>0</v>
      </c>
    </row>
    <row r="12" spans="1:15" ht="16.5" thickBot="1">
      <c r="A12" s="6">
        <v>4</v>
      </c>
      <c r="B12" s="7" t="s">
        <v>20</v>
      </c>
      <c r="C12" s="8">
        <v>0</v>
      </c>
      <c r="D12" s="9">
        <v>1.61</v>
      </c>
      <c r="E12" s="10">
        <f>B64</f>
        <v>711.74</v>
      </c>
      <c r="F12" s="11">
        <f t="shared" si="9"/>
        <v>1145.9014000000002</v>
      </c>
      <c r="G12" s="11">
        <f t="shared" si="0"/>
        <v>6875.408400000001</v>
      </c>
      <c r="H12" s="11">
        <f t="shared" si="1"/>
        <v>1145.9014000000002</v>
      </c>
      <c r="I12" s="12">
        <f t="shared" si="2"/>
        <v>1145.9014000000002</v>
      </c>
      <c r="J12" s="12">
        <f t="shared" si="3"/>
        <v>1145.9014000000002</v>
      </c>
      <c r="K12" s="12">
        <f t="shared" si="4"/>
        <v>1145.9014000000002</v>
      </c>
      <c r="L12" s="12">
        <f t="shared" si="5"/>
        <v>1145.9014000000002</v>
      </c>
      <c r="M12" s="12">
        <f t="shared" si="6"/>
        <v>1145.9014000000002</v>
      </c>
      <c r="N12" s="11">
        <f t="shared" si="7"/>
        <v>6875.408400000002</v>
      </c>
      <c r="O12" s="11">
        <f t="shared" si="8"/>
        <v>0</v>
      </c>
    </row>
    <row r="13" spans="1:15" ht="32.25" thickBot="1">
      <c r="A13" s="6">
        <v>5</v>
      </c>
      <c r="B13" s="7" t="s">
        <v>21</v>
      </c>
      <c r="C13" s="8">
        <v>0</v>
      </c>
      <c r="D13" s="9">
        <v>0.23</v>
      </c>
      <c r="E13" s="10">
        <f>B64</f>
        <v>711.74</v>
      </c>
      <c r="F13" s="11">
        <f t="shared" si="9"/>
        <v>163.7002</v>
      </c>
      <c r="G13" s="11">
        <f t="shared" si="0"/>
        <v>982.2012</v>
      </c>
      <c r="H13" s="11">
        <f t="shared" si="1"/>
        <v>163.7002</v>
      </c>
      <c r="I13" s="12">
        <f t="shared" si="2"/>
        <v>163.7002</v>
      </c>
      <c r="J13" s="12">
        <f t="shared" si="3"/>
        <v>163.7002</v>
      </c>
      <c r="K13" s="12">
        <f t="shared" si="4"/>
        <v>163.7002</v>
      </c>
      <c r="L13" s="12">
        <f t="shared" si="5"/>
        <v>163.7002</v>
      </c>
      <c r="M13" s="12">
        <f t="shared" si="6"/>
        <v>163.7002</v>
      </c>
      <c r="N13" s="11">
        <f t="shared" si="7"/>
        <v>982.2012</v>
      </c>
      <c r="O13" s="11">
        <f t="shared" si="8"/>
        <v>0</v>
      </c>
    </row>
    <row r="14" spans="1:18" ht="16.5" thickBot="1">
      <c r="A14" s="6">
        <v>6</v>
      </c>
      <c r="B14" s="7" t="s">
        <v>22</v>
      </c>
      <c r="C14" s="8">
        <v>0</v>
      </c>
      <c r="D14" s="9">
        <v>0.81</v>
      </c>
      <c r="E14" s="10">
        <f>B64</f>
        <v>711.74</v>
      </c>
      <c r="F14" s="11">
        <f t="shared" si="9"/>
        <v>576.5094</v>
      </c>
      <c r="G14" s="11">
        <f t="shared" si="0"/>
        <v>3459.0564000000004</v>
      </c>
      <c r="H14" s="11">
        <f t="shared" si="1"/>
        <v>576.5094</v>
      </c>
      <c r="I14" s="12">
        <f t="shared" si="2"/>
        <v>576.5094</v>
      </c>
      <c r="J14" s="12">
        <f t="shared" si="3"/>
        <v>576.5094</v>
      </c>
      <c r="K14" s="12">
        <f t="shared" si="4"/>
        <v>576.5094</v>
      </c>
      <c r="L14" s="12">
        <f t="shared" si="5"/>
        <v>576.5094</v>
      </c>
      <c r="M14" s="12">
        <f t="shared" si="6"/>
        <v>576.5094</v>
      </c>
      <c r="N14" s="11">
        <f t="shared" si="7"/>
        <v>3459.0564</v>
      </c>
      <c r="O14" s="11">
        <f t="shared" si="8"/>
        <v>0</v>
      </c>
      <c r="R14" t="s">
        <v>23</v>
      </c>
    </row>
    <row r="15" spans="1:15" ht="32.25" thickBot="1">
      <c r="A15" s="6">
        <v>7</v>
      </c>
      <c r="B15" s="7" t="s">
        <v>37</v>
      </c>
      <c r="C15" s="8">
        <v>-13694.5</v>
      </c>
      <c r="D15" s="9">
        <v>0.42</v>
      </c>
      <c r="E15" s="10">
        <f>B64</f>
        <v>711.74</v>
      </c>
      <c r="F15" s="11">
        <f>E15*D15</f>
        <v>298.9308</v>
      </c>
      <c r="G15" s="11">
        <f t="shared" si="0"/>
        <v>1793.5847999999999</v>
      </c>
      <c r="H15" s="11"/>
      <c r="I15" s="12"/>
      <c r="J15" s="12"/>
      <c r="K15" s="12"/>
      <c r="L15" s="12"/>
      <c r="M15" s="12"/>
      <c r="N15" s="11">
        <f t="shared" si="7"/>
        <v>0</v>
      </c>
      <c r="O15" s="11">
        <f t="shared" si="8"/>
        <v>-11900.9152</v>
      </c>
    </row>
    <row r="16" spans="1:15" ht="32.25" thickBot="1">
      <c r="A16" s="6">
        <v>8</v>
      </c>
      <c r="B16" s="7" t="s">
        <v>24</v>
      </c>
      <c r="C16" s="8">
        <v>0</v>
      </c>
      <c r="D16" s="9">
        <v>0.14</v>
      </c>
      <c r="E16" s="10">
        <f>B64</f>
        <v>711.74</v>
      </c>
      <c r="F16" s="11">
        <f t="shared" si="9"/>
        <v>99.6436</v>
      </c>
      <c r="G16" s="11">
        <f t="shared" si="0"/>
        <v>597.8616000000001</v>
      </c>
      <c r="H16" s="11">
        <f t="shared" si="1"/>
        <v>99.6436</v>
      </c>
      <c r="I16" s="12">
        <f t="shared" si="2"/>
        <v>99.6436</v>
      </c>
      <c r="J16" s="12">
        <f t="shared" si="3"/>
        <v>99.6436</v>
      </c>
      <c r="K16" s="12">
        <f t="shared" si="4"/>
        <v>99.6436</v>
      </c>
      <c r="L16" s="12">
        <f t="shared" si="5"/>
        <v>99.6436</v>
      </c>
      <c r="M16" s="12">
        <f t="shared" si="6"/>
        <v>99.6436</v>
      </c>
      <c r="N16" s="11">
        <f t="shared" si="7"/>
        <v>597.8616000000001</v>
      </c>
      <c r="O16" s="11">
        <f t="shared" si="8"/>
        <v>0</v>
      </c>
    </row>
    <row r="17" spans="1:15" ht="16.5" thickBot="1">
      <c r="A17" s="6">
        <v>9</v>
      </c>
      <c r="B17" s="13" t="s">
        <v>25</v>
      </c>
      <c r="C17" s="8">
        <v>0</v>
      </c>
      <c r="D17" s="9">
        <f>SUM(D9:D16)</f>
        <v>6.160000000000001</v>
      </c>
      <c r="E17" s="14"/>
      <c r="F17" s="11">
        <f>SUM(F9:F16)</f>
        <v>4384.3184</v>
      </c>
      <c r="G17" s="11">
        <f>SUM(G9:G16)</f>
        <v>26305.9104</v>
      </c>
      <c r="H17" s="11">
        <v>0</v>
      </c>
      <c r="I17" s="12">
        <f aca="true" t="shared" si="10" ref="I17:N17">SUM(I9:I16)</f>
        <v>4085.3875999999996</v>
      </c>
      <c r="J17" s="12">
        <f t="shared" si="10"/>
        <v>4085.3875999999996</v>
      </c>
      <c r="K17" s="12">
        <f t="shared" si="10"/>
        <v>4085.3875999999996</v>
      </c>
      <c r="L17" s="12">
        <f t="shared" si="10"/>
        <v>4085.3875999999996</v>
      </c>
      <c r="M17" s="12">
        <f t="shared" si="10"/>
        <v>4085.3875999999996</v>
      </c>
      <c r="N17" s="12">
        <f t="shared" si="10"/>
        <v>24512.325600000004</v>
      </c>
      <c r="O17" s="11">
        <f>SUM(O9:O16)</f>
        <v>-11900.9152</v>
      </c>
    </row>
    <row r="18" spans="1:15" ht="15.75">
      <c r="A18" s="15"/>
      <c r="B18" s="16"/>
      <c r="C18" s="17"/>
      <c r="D18" s="17"/>
      <c r="E18" s="18"/>
      <c r="F18" s="18"/>
      <c r="G18" s="18"/>
      <c r="H18" s="19"/>
      <c r="I18" s="19"/>
      <c r="J18" s="19"/>
      <c r="K18" s="19"/>
      <c r="L18" s="19"/>
      <c r="M18" s="19"/>
      <c r="N18" s="20"/>
      <c r="O18" s="3"/>
    </row>
    <row r="19" spans="1:15" ht="15.75">
      <c r="A19" s="15"/>
      <c r="B19" s="16"/>
      <c r="C19" s="17"/>
      <c r="D19" s="17"/>
      <c r="E19" s="18"/>
      <c r="F19" s="18"/>
      <c r="G19" s="18"/>
      <c r="H19" s="19"/>
      <c r="I19" s="19"/>
      <c r="J19" s="19"/>
      <c r="K19" s="19"/>
      <c r="L19" s="19"/>
      <c r="M19" s="19"/>
      <c r="N19" s="20"/>
      <c r="O19" s="3"/>
    </row>
    <row r="20" spans="1:15" ht="18.75">
      <c r="A20" s="2"/>
      <c r="B20" s="21" t="s">
        <v>41</v>
      </c>
      <c r="C20" s="22">
        <f>D64</f>
        <v>26305.86</v>
      </c>
      <c r="D20" s="3" t="s">
        <v>26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.75">
      <c r="A21" s="23"/>
      <c r="B21" s="3" t="s">
        <v>27</v>
      </c>
      <c r="C21" s="3">
        <f>E64</f>
        <v>23762.620000000003</v>
      </c>
      <c r="D21" s="3" t="s">
        <v>26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ht="15.75">
      <c r="B22" s="3" t="s">
        <v>39</v>
      </c>
      <c r="C22" s="3">
        <f>F64</f>
        <v>13381.880000000001</v>
      </c>
      <c r="D22" s="3" t="s">
        <v>26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4" ht="16.5" customHeight="1">
      <c r="B23" s="3" t="s">
        <v>28</v>
      </c>
      <c r="C23" s="22">
        <f>N17</f>
        <v>24512.325600000004</v>
      </c>
      <c r="D23" t="s">
        <v>26</v>
      </c>
    </row>
    <row r="24" spans="2:3" ht="15.75">
      <c r="B24" s="3"/>
      <c r="C24" s="24"/>
    </row>
    <row r="25" spans="2:3" ht="15.75">
      <c r="B25" s="3"/>
      <c r="C25" s="24"/>
    </row>
    <row r="28" spans="2:3" ht="15">
      <c r="B28" t="s">
        <v>29</v>
      </c>
      <c r="C28" s="25">
        <f>O17</f>
        <v>-11900.9152</v>
      </c>
    </row>
    <row r="31" spans="2:3" ht="15">
      <c r="B31" t="s">
        <v>30</v>
      </c>
      <c r="C31" s="25">
        <f>G17-D64</f>
        <v>0.05040000000008149</v>
      </c>
    </row>
    <row r="47" spans="2:6" ht="30">
      <c r="B47" s="26" t="s">
        <v>31</v>
      </c>
      <c r="C47" s="27" t="s">
        <v>32</v>
      </c>
      <c r="D47" s="26" t="s">
        <v>33</v>
      </c>
      <c r="E47" s="26" t="s">
        <v>34</v>
      </c>
      <c r="F47" s="26" t="s">
        <v>35</v>
      </c>
    </row>
    <row r="48" spans="2:6" ht="15">
      <c r="B48" s="26">
        <v>41.04</v>
      </c>
      <c r="C48" s="27">
        <v>1011.24</v>
      </c>
      <c r="D48" s="26">
        <v>1516.86</v>
      </c>
      <c r="E48" s="26">
        <v>1516.86</v>
      </c>
      <c r="F48" s="26">
        <f>C48+D48-E48</f>
        <v>1011.24</v>
      </c>
    </row>
    <row r="49" spans="2:6" ht="15">
      <c r="B49" s="26">
        <v>41.46</v>
      </c>
      <c r="C49" s="27">
        <v>0</v>
      </c>
      <c r="D49" s="26">
        <v>1532.34</v>
      </c>
      <c r="E49" s="26">
        <v>1532.34</v>
      </c>
      <c r="F49" s="26">
        <f aca="true" t="shared" si="11" ref="F49:F55">C49+D49-E49</f>
        <v>0</v>
      </c>
    </row>
    <row r="50" spans="2:6" ht="15">
      <c r="B50" s="26">
        <v>38.4</v>
      </c>
      <c r="C50" s="27">
        <v>0</v>
      </c>
      <c r="D50" s="26">
        <v>1419.24</v>
      </c>
      <c r="E50" s="26">
        <v>1419.24</v>
      </c>
      <c r="F50" s="26">
        <f t="shared" si="11"/>
        <v>0</v>
      </c>
    </row>
    <row r="51" spans="2:6" ht="15">
      <c r="B51" s="26">
        <v>39.96</v>
      </c>
      <c r="C51" s="27">
        <v>0</v>
      </c>
      <c r="D51" s="26">
        <v>1476.9</v>
      </c>
      <c r="E51" s="26">
        <v>984.6</v>
      </c>
      <c r="F51" s="26">
        <f t="shared" si="11"/>
        <v>492.30000000000007</v>
      </c>
    </row>
    <row r="52" spans="2:6" ht="15">
      <c r="B52" s="26">
        <v>60.01</v>
      </c>
      <c r="C52" s="27">
        <v>0</v>
      </c>
      <c r="D52" s="26">
        <v>2217.96</v>
      </c>
      <c r="E52" s="26">
        <v>2217.96</v>
      </c>
      <c r="F52" s="26">
        <f t="shared" si="11"/>
        <v>0</v>
      </c>
    </row>
    <row r="53" spans="2:6" ht="15">
      <c r="B53" s="26">
        <v>41.49</v>
      </c>
      <c r="C53" s="27">
        <v>255.58</v>
      </c>
      <c r="D53" s="26">
        <v>1533.48</v>
      </c>
      <c r="E53" s="26">
        <v>1533.48</v>
      </c>
      <c r="F53" s="26">
        <f t="shared" si="11"/>
        <v>255.57999999999993</v>
      </c>
    </row>
    <row r="54" spans="2:6" ht="15">
      <c r="B54" s="26">
        <v>39.98</v>
      </c>
      <c r="C54" s="27">
        <v>246.28</v>
      </c>
      <c r="D54" s="26">
        <v>1477.68</v>
      </c>
      <c r="E54" s="26">
        <v>1477.68</v>
      </c>
      <c r="F54" s="26">
        <f t="shared" si="11"/>
        <v>246.27999999999997</v>
      </c>
    </row>
    <row r="55" spans="2:6" ht="15">
      <c r="B55" s="26">
        <v>39.96</v>
      </c>
      <c r="C55" s="27">
        <v>246.15</v>
      </c>
      <c r="D55" s="26">
        <v>1476.9</v>
      </c>
      <c r="E55" s="26">
        <v>1476.9</v>
      </c>
      <c r="F55" s="26">
        <f t="shared" si="11"/>
        <v>246.1500000000001</v>
      </c>
    </row>
    <row r="56" spans="2:6" ht="15">
      <c r="B56" s="26">
        <v>51.62</v>
      </c>
      <c r="C56" s="26">
        <v>317.98</v>
      </c>
      <c r="D56" s="26">
        <v>1907.88</v>
      </c>
      <c r="E56" s="26">
        <v>953.94</v>
      </c>
      <c r="F56" s="26">
        <f aca="true" t="shared" si="12" ref="F56:F63">C56+D56-E56</f>
        <v>1271.92</v>
      </c>
    </row>
    <row r="57" spans="2:6" ht="15">
      <c r="B57" s="26">
        <v>29.51</v>
      </c>
      <c r="C57" s="26">
        <v>181.78</v>
      </c>
      <c r="D57" s="26">
        <v>1090.68</v>
      </c>
      <c r="E57" s="26">
        <v>1090.68</v>
      </c>
      <c r="F57" s="26">
        <f t="shared" si="12"/>
        <v>181.77999999999997</v>
      </c>
    </row>
    <row r="58" spans="2:6" ht="15">
      <c r="B58" s="26">
        <v>54.5</v>
      </c>
      <c r="C58" s="26">
        <v>2644.34</v>
      </c>
      <c r="D58" s="26">
        <v>2014.32</v>
      </c>
      <c r="E58" s="26">
        <v>2980.06</v>
      </c>
      <c r="F58" s="26">
        <f>C58+D58-E58</f>
        <v>1678.6</v>
      </c>
    </row>
    <row r="59" spans="2:6" ht="15">
      <c r="B59" s="29">
        <v>41.06</v>
      </c>
      <c r="C59" s="26">
        <v>0</v>
      </c>
      <c r="D59" s="26">
        <v>1517.58</v>
      </c>
      <c r="E59" s="26">
        <v>1264.65</v>
      </c>
      <c r="F59" s="26">
        <f>C59+D59-E59</f>
        <v>252.92999999999984</v>
      </c>
    </row>
    <row r="60" spans="2:6" ht="15">
      <c r="B60" s="26">
        <v>44</v>
      </c>
      <c r="C60" s="29">
        <v>5202.56</v>
      </c>
      <c r="D60" s="29">
        <v>1626.24</v>
      </c>
      <c r="E60" s="29"/>
      <c r="F60" s="26">
        <f>C60+D60-E60</f>
        <v>6828.8</v>
      </c>
    </row>
    <row r="61" spans="2:6" ht="15">
      <c r="B61" s="26">
        <v>29.8</v>
      </c>
      <c r="C61" s="26">
        <v>0</v>
      </c>
      <c r="D61" s="26">
        <v>1101.42</v>
      </c>
      <c r="E61" s="26">
        <v>917.85</v>
      </c>
      <c r="F61" s="26">
        <f t="shared" si="12"/>
        <v>183.57000000000005</v>
      </c>
    </row>
    <row r="62" spans="2:6" ht="15">
      <c r="B62" s="26">
        <v>58.94</v>
      </c>
      <c r="C62" s="26">
        <v>363.07</v>
      </c>
      <c r="D62" s="26">
        <v>2178.42</v>
      </c>
      <c r="E62" s="26">
        <v>2178.42</v>
      </c>
      <c r="F62" s="26">
        <f t="shared" si="12"/>
        <v>363.07000000000016</v>
      </c>
    </row>
    <row r="63" spans="2:6" ht="15">
      <c r="B63" s="28">
        <v>60.01</v>
      </c>
      <c r="C63" s="28">
        <v>369.66</v>
      </c>
      <c r="D63" s="26">
        <v>2217.96</v>
      </c>
      <c r="E63" s="28">
        <v>2217.96</v>
      </c>
      <c r="F63" s="26">
        <f t="shared" si="12"/>
        <v>369.65999999999985</v>
      </c>
    </row>
    <row r="64" spans="2:6" ht="15">
      <c r="B64" s="26">
        <f>SUM(B48:B63)</f>
        <v>711.74</v>
      </c>
      <c r="C64" s="26">
        <f>SUM(C48:C63)</f>
        <v>10838.64</v>
      </c>
      <c r="D64" s="26">
        <f>SUM(D48:D63)</f>
        <v>26305.86</v>
      </c>
      <c r="E64" s="26">
        <f>SUM(E48:E63)</f>
        <v>23762.620000000003</v>
      </c>
      <c r="F64" s="26">
        <f>SUM(F48:F63)</f>
        <v>13381.880000000001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2015-02-26T10:27:19Z</cp:lastPrinted>
  <dcterms:modified xsi:type="dcterms:W3CDTF">2015-02-26T10:27:53Z</dcterms:modified>
  <cp:category/>
  <cp:version/>
  <cp:contentType/>
  <cp:contentStatus/>
</cp:coreProperties>
</file>